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PRESUPUESTAL\"/>
    </mc:Choice>
  </mc:AlternateContent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E21" i="4"/>
  <c r="E31" i="4"/>
  <c r="H31" i="4"/>
  <c r="H39" i="4" s="1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<sst xmlns="http://schemas.openxmlformats.org/spreadsheetml/2006/main" count="99" uniqueCount="51">
  <si>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</si>
  <si>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</si>
  <si>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</si>
  <si>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</si>
  <si>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</si>
  <si>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</si>
  <si>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</si>
  <si>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</si>
  <si>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</si>
  <si>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</si>
  <si>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</si>
  <si>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</si>
  <si>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</si>
  <si>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</si>
  <si>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</si>
  <si>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</si>
  <si>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</si>
  <si>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</si>
  <si>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</si>
  <si>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</si>
  <si>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</si>
  <si>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</si>
  <si>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</si>
  <si>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</si>
  <si>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</si>
  <si>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</si>
  <si>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</si>
  <si>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</si>
  <si>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</si>
  <si>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</si>
  <si>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</si>
  <si>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</si>
  <si>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</si>
  <si>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</si>
  <si>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</si>
  <si>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</si>
  <si>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</si>
  <si>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</si>
  <si>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</si>
  <si>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</si>
  <si>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</si>
  <si>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</si>
  <si>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</si>
  <si>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</si>
  <si>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</si>
  <si>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</si>
  <si>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</si>
  <si>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</si>
  <si>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</si>
  <si>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01 DE ENERO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</si>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</sst>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5" workbookViewId="0">
      <selection activeCell="B41" sqref="B4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31523476.859999999</v>
      </c>
      <c r="D8" s="22">
        <v>-31523476.859999999</v>
      </c>
      <c r="E8" s="22">
        <f t="shared" si="0"/>
        <v>0</v>
      </c>
      <c r="F8" s="22">
        <v>0</v>
      </c>
      <c r="G8" s="22">
        <v>0</v>
      </c>
      <c r="H8" s="22">
        <f t="shared" si="1"/>
        <v>-31523476.859999999</v>
      </c>
      <c r="I8" s="45" t="s">
        <v>39</v>
      </c>
    </row>
    <row r="9" spans="1:9" x14ac:dyDescent="0.2">
      <c r="A9" s="33"/>
      <c r="B9" s="43" t="s">
        <v>4</v>
      </c>
      <c r="C9" s="22">
        <v>33955.68</v>
      </c>
      <c r="D9" s="22">
        <v>0</v>
      </c>
      <c r="E9" s="22">
        <f t="shared" si="0"/>
        <v>33955.68</v>
      </c>
      <c r="F9" s="22">
        <v>22849.77</v>
      </c>
      <c r="G9" s="22">
        <v>22849.77</v>
      </c>
      <c r="H9" s="22">
        <f t="shared" si="1"/>
        <v>-11105.91</v>
      </c>
      <c r="I9" s="45" t="s">
        <v>40</v>
      </c>
    </row>
    <row r="10" spans="1:9" x14ac:dyDescent="0.2">
      <c r="A10" s="34"/>
      <c r="B10" s="44" t="s">
        <v>5</v>
      </c>
      <c r="C10" s="22">
        <v>504300.63</v>
      </c>
      <c r="D10" s="22">
        <v>-504300.63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-504300.63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32328852.379999999</v>
      </c>
      <c r="E11" s="22">
        <f t="shared" si="2"/>
        <v>32328852.379999999</v>
      </c>
      <c r="F11" s="22">
        <v>15882114.699999999</v>
      </c>
      <c r="G11" s="22">
        <v>15882114.699999999</v>
      </c>
      <c r="H11" s="22">
        <f t="shared" si="3"/>
        <v>15882114.699999999</v>
      </c>
      <c r="I11" s="45" t="s">
        <v>42</v>
      </c>
    </row>
    <row r="12" spans="1:9" ht="22.5" x14ac:dyDescent="0.2">
      <c r="A12" s="40"/>
      <c r="B12" s="43" t="s">
        <v>25</v>
      </c>
      <c r="C12" s="22">
        <v>301074.89</v>
      </c>
      <c r="D12" s="22">
        <v>-301074.89</v>
      </c>
      <c r="E12" s="22">
        <f t="shared" si="2"/>
        <v>0</v>
      </c>
      <c r="F12" s="22">
        <v>0</v>
      </c>
      <c r="G12" s="22">
        <v>0</v>
      </c>
      <c r="H12" s="22">
        <f t="shared" si="3"/>
        <v>-301074.89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19236368.09</v>
      </c>
      <c r="E14" s="22">
        <f t="shared" ref="E14" si="4">C14+D14</f>
        <v>19236368.09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32362808.059999999</v>
      </c>
      <c r="D16" s="23">
        <f t="shared" ref="D16:H16" si="6">SUM(D5:D14)</f>
        <v>19236368.09</v>
      </c>
      <c r="E16" s="23">
        <f t="shared" si="6"/>
        <v>51599176.149999999</v>
      </c>
      <c r="F16" s="23">
        <f t="shared" si="6"/>
        <v>15904964.469999999</v>
      </c>
      <c r="G16" s="11">
        <f t="shared" si="6"/>
        <v>15904964.469999999</v>
      </c>
      <c r="H16" s="12">
        <f t="shared" si="6"/>
        <v>-16457843.59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32362808.059999999</v>
      </c>
      <c r="D31" s="26">
        <f t="shared" si="14"/>
        <v>0</v>
      </c>
      <c r="E31" s="26">
        <f t="shared" si="14"/>
        <v>32362808.059999999</v>
      </c>
      <c r="F31" s="26">
        <f t="shared" si="14"/>
        <v>15904964.469999999</v>
      </c>
      <c r="G31" s="26">
        <f t="shared" si="14"/>
        <v>15904964.469999999</v>
      </c>
      <c r="H31" s="26">
        <f t="shared" si="14"/>
        <v>-16457843.59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33955.68</v>
      </c>
      <c r="D33" s="25">
        <v>0</v>
      </c>
      <c r="E33" s="25">
        <f>C33+D33</f>
        <v>33955.68</v>
      </c>
      <c r="F33" s="25">
        <v>22849.77</v>
      </c>
      <c r="G33" s="25">
        <v>22849.77</v>
      </c>
      <c r="H33" s="25">
        <f t="shared" ref="H33:H34" si="15">G33-C33</f>
        <v>-11105.91</v>
      </c>
      <c r="I33" s="45" t="s">
        <v>40</v>
      </c>
    </row>
    <row r="34" spans="1:9" x14ac:dyDescent="0.2">
      <c r="A34" s="16"/>
      <c r="B34" s="17" t="s">
        <v>32</v>
      </c>
      <c r="C34" s="25">
        <v>32027777.489999998</v>
      </c>
      <c r="D34" s="25">
        <v>301074.89</v>
      </c>
      <c r="E34" s="25">
        <f>C34+D34</f>
        <v>32328852.379999999</v>
      </c>
      <c r="F34" s="25">
        <v>15882114.699999999</v>
      </c>
      <c r="G34" s="25">
        <v>15882114.699999999</v>
      </c>
      <c r="H34" s="25">
        <f t="shared" si="15"/>
        <v>-16145662.789999999</v>
      </c>
      <c r="I34" s="45" t="s">
        <v>42</v>
      </c>
    </row>
    <row r="35" spans="1:9" ht="22.5" x14ac:dyDescent="0.2">
      <c r="A35" s="16"/>
      <c r="B35" s="17" t="s">
        <v>26</v>
      </c>
      <c r="C35" s="25">
        <v>301074.89</v>
      </c>
      <c r="D35" s="25">
        <v>-301074.89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-301074.89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19236368.09</v>
      </c>
      <c r="E37" s="26">
        <f t="shared" si="17"/>
        <v>19236368.09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19236368.09</v>
      </c>
      <c r="E38" s="25">
        <f>C38+D38</f>
        <v>19236368.09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32362808.059999999</v>
      </c>
      <c r="D39" s="23">
        <f t="shared" ref="D39:H39" si="18">SUM(D37+D31+D21)</f>
        <v>19236368.09</v>
      </c>
      <c r="E39" s="23">
        <f t="shared" si="18"/>
        <v>51599176.149999999</v>
      </c>
      <c r="F39" s="23">
        <f t="shared" si="18"/>
        <v>15904964.469999999</v>
      </c>
      <c r="G39" s="23">
        <f t="shared" si="18"/>
        <v>15904964.469999999</v>
      </c>
      <c r="H39" s="12">
        <f t="shared" si="18"/>
        <v>-16457843.59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39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2020-08-10T17:51:11Z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